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23020200\Documents\もずくPJ\91_カーボンクレジット\20240806_本申請\公開版\"/>
    </mc:Choice>
  </mc:AlternateContent>
  <xr:revisionPtr revIDLastSave="0" documentId="8_{8FBCF1F8-40EB-4AD4-B568-724A2B5FA68E}" xr6:coauthVersionLast="47" xr6:coauthVersionMax="47" xr10:uidLastSave="{00000000-0000-0000-0000-000000000000}"/>
  <bookViews>
    <workbookView xWindow="28680" yWindow="-120" windowWidth="29040" windowHeight="15720" xr2:uid="{8B2EDEAF-9C97-477C-A6DF-C9BDD107BD7B}"/>
  </bookViews>
  <sheets>
    <sheet name="CO2吸収量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0" l="1"/>
  <c r="N7" i="10"/>
  <c r="N9" i="10"/>
  <c r="J8" i="10"/>
  <c r="J9" i="10"/>
  <c r="H9" i="10"/>
  <c r="H8" i="10"/>
  <c r="H7" i="10"/>
  <c r="J7" i="10"/>
  <c r="D11" i="10" l="1"/>
</calcChain>
</file>

<file path=xl/sharedStrings.xml><?xml version="1.0" encoding="utf-8"?>
<sst xmlns="http://schemas.openxmlformats.org/spreadsheetml/2006/main" count="41" uniqueCount="41">
  <si>
    <t>単位面積当たりの残置量</t>
    <rPh sb="0" eb="5">
      <t>タンイメンセキア</t>
    </rPh>
    <rPh sb="8" eb="9">
      <t>ザン</t>
    </rPh>
    <rPh sb="9" eb="10">
      <t>オ</t>
    </rPh>
    <rPh sb="10" eb="11">
      <t>リョウ</t>
    </rPh>
    <phoneticPr fontId="1"/>
  </si>
  <si>
    <t xml:space="preserve">P/B比 </t>
    <rPh sb="3" eb="4">
      <t>ヒ</t>
    </rPh>
    <phoneticPr fontId="1"/>
  </si>
  <si>
    <t>残存率①</t>
    <rPh sb="0" eb="3">
      <t>ザンゾンリツ</t>
    </rPh>
    <phoneticPr fontId="1"/>
  </si>
  <si>
    <t>残存率②</t>
    <rPh sb="0" eb="3">
      <t>ザンゾンリツ</t>
    </rPh>
    <phoneticPr fontId="1"/>
  </si>
  <si>
    <t>変換係数</t>
    <rPh sb="0" eb="2">
      <t>ヘンカン</t>
    </rPh>
    <rPh sb="2" eb="4">
      <t>ケイスウ</t>
    </rPh>
    <phoneticPr fontId="1"/>
  </si>
  <si>
    <t>養殖面積(ha)</t>
    <rPh sb="0" eb="2">
      <t>ヨウショク</t>
    </rPh>
    <rPh sb="2" eb="4">
      <t>メンセキ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</si>
  <si>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</si>
  <si>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</si>
  <si>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</si>
  <si>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</si>
  <si>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</si>
  <si>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</si>
  <si>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</si>
  <si>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</si>
  <si>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</si>
  <si>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</si>
  <si>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</si>
  <si>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※⑧CO2分子量比：44/12</t>
    <rPh sb="5" eb="8">
      <t>ブンシリョウ</t>
    </rPh>
    <rPh sb="8" eb="9">
      <t>ヒ</t>
    </rPh>
    <phoneticPr fontId="1"/>
  </si>
  <si>
    <t>モズクCO2吸収量算定</t>
    <rPh sb="6" eb="9">
      <t>キュウシュウリョウ</t>
    </rPh>
    <rPh sb="9" eb="11">
      <t>サンテイ</t>
    </rPh>
    <phoneticPr fontId="1"/>
  </si>
  <si>
    <t>CO2分子量比（44/12)</t>
    <rPh sb="3" eb="6">
      <t>ブンシリョウ</t>
    </rPh>
    <rPh sb="6" eb="7">
      <t>ヒ</t>
    </rPh>
    <phoneticPr fontId="1"/>
  </si>
  <si>
    <t>残置面積</t>
    <rPh sb="0" eb="1">
      <t>ザン</t>
    </rPh>
    <rPh sb="1" eb="2">
      <t>オ</t>
    </rPh>
    <rPh sb="2" eb="4">
      <t>メンセキ</t>
    </rPh>
    <phoneticPr fontId="1"/>
  </si>
  <si>
    <t>含水率</t>
    <rPh sb="0" eb="2">
      <t>ガンスイ</t>
    </rPh>
    <rPh sb="2" eb="3">
      <t>リツ</t>
    </rPh>
    <phoneticPr fontId="1"/>
  </si>
  <si>
    <t>炭素含有率</t>
    <rPh sb="0" eb="2">
      <t>タンソ</t>
    </rPh>
    <rPh sb="2" eb="4">
      <t>ガンユウ</t>
    </rPh>
    <rPh sb="4" eb="5">
      <t>リツ</t>
    </rPh>
    <phoneticPr fontId="1"/>
  </si>
  <si>
    <r>
      <t xml:space="preserve">※⑥炭素含有率：文献値より（Sato, Nishihara, Tanaka </t>
    </r>
    <r>
      <rPr>
        <i/>
        <sz val="14"/>
        <rFont val="游ゴシック"/>
        <family val="3"/>
        <charset val="128"/>
        <scheme val="minor"/>
      </rPr>
      <t>et al</t>
    </r>
    <r>
      <rPr>
        <sz val="14"/>
        <rFont val="游ゴシック"/>
        <family val="3"/>
        <charset val="128"/>
        <scheme val="minor"/>
      </rPr>
      <t>., 2022, Frontier Marine Science）</t>
    </r>
    <rPh sb="2" eb="4">
      <t>タンソ</t>
    </rPh>
    <rPh sb="4" eb="6">
      <t>ガンユウ</t>
    </rPh>
    <rPh sb="6" eb="7">
      <t>リツ</t>
    </rPh>
    <rPh sb="8" eb="11">
      <t>ブンケンチ</t>
    </rPh>
    <phoneticPr fontId="1"/>
  </si>
  <si>
    <t>※①養殖面積：画像解析にて算出</t>
    <rPh sb="2" eb="6">
      <t>ヨウショクメンセキ</t>
    </rPh>
    <rPh sb="7" eb="9">
      <t>ガゾウ</t>
    </rPh>
    <rPh sb="9" eb="11">
      <t>カイセキ</t>
    </rPh>
    <rPh sb="13" eb="15">
      <t>サンシュツ</t>
    </rPh>
    <phoneticPr fontId="1"/>
  </si>
  <si>
    <t>※②水揚げ量：反収から算出。</t>
    <rPh sb="2" eb="4">
      <t>ミズア</t>
    </rPh>
    <rPh sb="5" eb="6">
      <t>リョウ</t>
    </rPh>
    <rPh sb="7" eb="9">
      <t>タンシュウ</t>
    </rPh>
    <rPh sb="11" eb="13">
      <t>サンシュツ</t>
    </rPh>
    <phoneticPr fontId="1"/>
  </si>
  <si>
    <t>※③残置面積：なし</t>
    <rPh sb="2" eb="3">
      <t>ザン</t>
    </rPh>
    <rPh sb="3" eb="4">
      <t>オ</t>
    </rPh>
    <rPh sb="4" eb="6">
      <t>メンセキ</t>
    </rPh>
    <phoneticPr fontId="1"/>
  </si>
  <si>
    <t>※④残置量：なし</t>
    <rPh sb="2" eb="3">
      <t>ザン</t>
    </rPh>
    <rPh sb="3" eb="4">
      <t>オ</t>
    </rPh>
    <rPh sb="4" eb="5">
      <t>リョウ</t>
    </rPh>
    <phoneticPr fontId="1"/>
  </si>
  <si>
    <t>2021年度</t>
    <rPh sb="4" eb="5">
      <t>ネン</t>
    </rPh>
    <rPh sb="5" eb="6">
      <t>ド</t>
    </rPh>
    <phoneticPr fontId="1"/>
  </si>
  <si>
    <t>2022年度</t>
    <rPh sb="4" eb="5">
      <t>ネン</t>
    </rPh>
    <rPh sb="5" eb="6">
      <t>ド</t>
    </rPh>
    <phoneticPr fontId="1"/>
  </si>
  <si>
    <t>2023年度</t>
    <rPh sb="4" eb="5">
      <t>ネン</t>
    </rPh>
    <rPh sb="5" eb="6">
      <t>ド</t>
    </rPh>
    <phoneticPr fontId="1"/>
  </si>
  <si>
    <t>CO2吸収量（ｔ）</t>
    <rPh sb="3" eb="6">
      <t>キュウシュウリョウ</t>
    </rPh>
    <phoneticPr fontId="1"/>
  </si>
  <si>
    <t>3年分CO2吸収量＝</t>
    <rPh sb="1" eb="3">
      <t>ネンブン</t>
    </rPh>
    <rPh sb="6" eb="8">
      <t>キュウシュウ</t>
    </rPh>
    <rPh sb="8" eb="9">
      <t>リョウ</t>
    </rPh>
    <phoneticPr fontId="1"/>
  </si>
  <si>
    <t>水揚げ量（ｔ）</t>
    <rPh sb="0" eb="2">
      <t>ミズア</t>
    </rPh>
    <rPh sb="3" eb="4">
      <t>リョウ</t>
    </rPh>
    <phoneticPr fontId="1"/>
  </si>
  <si>
    <t>年度</t>
    <rPh sb="0" eb="2">
      <t>ネンド</t>
    </rPh>
    <phoneticPr fontId="1"/>
  </si>
  <si>
    <t>（t-CO2)</t>
    <phoneticPr fontId="1"/>
  </si>
  <si>
    <t>※⑨残存率①：文献値（Krause-Jansen&amp;Duarte, 2016, Substantial role of macroalgae in marine carbon sequestration, Nature Geoscienceを参照）</t>
    <rPh sb="2" eb="5">
      <t>ザンゾンリツ</t>
    </rPh>
    <rPh sb="7" eb="10">
      <t>ブンケンチ</t>
    </rPh>
    <phoneticPr fontId="1"/>
  </si>
  <si>
    <t>※⑩残存率②：文献値（J-ブルークレジット申請手引きの養殖藻場小型褐藻類型を採用)</t>
    <rPh sb="2" eb="5">
      <t>ザンゾンリツ</t>
    </rPh>
    <rPh sb="7" eb="10">
      <t>ブンケンチ</t>
    </rPh>
    <phoneticPr fontId="1"/>
  </si>
  <si>
    <t>※⑪変換係数：文献値（浅海域における年間二酸化炭素吸収量の全国推計を参照）</t>
    <rPh sb="2" eb="4">
      <t>ヘンカン</t>
    </rPh>
    <rPh sb="4" eb="6">
      <t>ケイスウ</t>
    </rPh>
    <rPh sb="7" eb="10">
      <t>ブンケンチ</t>
    </rPh>
    <phoneticPr fontId="1"/>
  </si>
  <si>
    <t>※⑤含水率：水分計による実測（n=114)</t>
    <rPh sb="2" eb="5">
      <t>ガンスイリツ</t>
    </rPh>
    <rPh sb="6" eb="8">
      <t>スイブン</t>
    </rPh>
    <rPh sb="8" eb="9">
      <t>ケイ</t>
    </rPh>
    <rPh sb="12" eb="14">
      <t>ジッソク</t>
    </rPh>
    <phoneticPr fontId="1"/>
  </si>
  <si>
    <t>※⑦P/B比：文献値より(水産庁 磯焼け対策ガイドライン）</t>
    <rPh sb="5" eb="6">
      <t>ヒ</t>
    </rPh>
    <rPh sb="7" eb="10">
      <t>ブンケンチ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</si>
</sst>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.00_);[Red]\(#,##0.00\)"/>
    <numFmt numFmtId="178" formatCode="#,##0.000_);[Red]\(#,##0.000\)"/>
    <numFmt numFmtId="179" formatCode="#,##0.0000_);[Red]\(#,##0.0000\)"/>
    <numFmt numFmtId="180" formatCode="0.000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i/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u/>
      <sz val="18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/>
    </xf>
    <xf numFmtId="180" fontId="12" fillId="2" borderId="0" xfId="0" applyNumberFormat="1" applyFont="1" applyFill="1">
      <alignment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1117413</xdr:colOff>
      <xdr:row>9</xdr:row>
      <xdr:rowOff>237277</xdr:rowOff>
    </xdr:from>
    <xdr:to>
      <xdr:col>13</xdr:col>
      <xdr:colOff>940468</xdr:colOff>
      <xdr:row>19</xdr:row>
      <xdr:rowOff>27265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FDE97A8-F2EB-436F-9AD7-73446017B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08913" y="3442159"/>
          <a:ext cx="7353408" cy="3174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6EF5-6E90-4EA1-8425-F795EC42BD3F}">
  <sheetPr>
    <tabColor theme="9"/>
    <pageSetUpPr fitToPage="1"/>
  </sheetPr>
  <dimension ref="B2:T25"/>
  <sheetViews>
    <sheetView tabSelected="1" zoomScale="85" zoomScaleNormal="85" workbookViewId="0">
      <selection activeCell="B20" sqref="B20"/>
    </sheetView>
  </sheetViews>
  <sheetFormatPr defaultRowHeight="20" x14ac:dyDescent="0.55000000000000004"/>
  <cols>
    <col min="2" max="2" width="16.5" customWidth="1"/>
    <col min="3" max="13" width="16.5" style="3" customWidth="1"/>
    <col min="14" max="14" width="16.5" customWidth="1"/>
  </cols>
  <sheetData>
    <row r="2" spans="2:20" ht="35" x14ac:dyDescent="0.55000000000000004">
      <c r="B2" s="7" t="s">
        <v>18</v>
      </c>
    </row>
    <row r="3" spans="2:20" ht="22.5" x14ac:dyDescent="0.55000000000000004">
      <c r="D3" s="2"/>
      <c r="E3" s="2"/>
      <c r="F3" s="2"/>
      <c r="G3" s="2"/>
      <c r="H3" s="2"/>
      <c r="I3" s="2"/>
      <c r="J3" s="2"/>
      <c r="K3" s="2"/>
      <c r="L3" s="2"/>
      <c r="M3" s="2"/>
    </row>
    <row r="4" spans="2:20" ht="22.5" x14ac:dyDescent="0.55000000000000004"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20" ht="22.5" x14ac:dyDescent="0.55000000000000004">
      <c r="B5" s="12"/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4" t="s">
        <v>14</v>
      </c>
      <c r="L5" s="4" t="s">
        <v>15</v>
      </c>
      <c r="M5" s="4" t="s">
        <v>16</v>
      </c>
      <c r="N5" s="12"/>
    </row>
    <row r="6" spans="2:20" s="1" customFormat="1" ht="40.5" customHeight="1" x14ac:dyDescent="0.55000000000000004">
      <c r="B6" s="18" t="s">
        <v>34</v>
      </c>
      <c r="C6" s="5" t="s">
        <v>5</v>
      </c>
      <c r="D6" s="5" t="s">
        <v>33</v>
      </c>
      <c r="E6" s="5" t="s">
        <v>20</v>
      </c>
      <c r="F6" s="5" t="s">
        <v>0</v>
      </c>
      <c r="G6" s="5" t="s">
        <v>21</v>
      </c>
      <c r="H6" s="5" t="s">
        <v>22</v>
      </c>
      <c r="I6" s="5" t="s">
        <v>1</v>
      </c>
      <c r="J6" s="5" t="s">
        <v>19</v>
      </c>
      <c r="K6" s="5" t="s">
        <v>2</v>
      </c>
      <c r="L6" s="5" t="s">
        <v>3</v>
      </c>
      <c r="M6" s="5" t="s">
        <v>4</v>
      </c>
      <c r="N6" s="19" t="s">
        <v>31</v>
      </c>
      <c r="P6"/>
      <c r="Q6"/>
      <c r="R6"/>
      <c r="S6"/>
      <c r="T6"/>
    </row>
    <row r="7" spans="2:20" s="2" customFormat="1" ht="29.5" customHeight="1" x14ac:dyDescent="0.55000000000000004">
      <c r="B7" s="4" t="s">
        <v>28</v>
      </c>
      <c r="C7" s="13">
        <v>493</v>
      </c>
      <c r="D7" s="13">
        <v>6211</v>
      </c>
      <c r="E7" s="13">
        <v>0</v>
      </c>
      <c r="F7" s="13">
        <v>0</v>
      </c>
      <c r="G7" s="17">
        <v>0.91349999999999998</v>
      </c>
      <c r="H7" s="16">
        <f>0.133</f>
        <v>0.13300000000000001</v>
      </c>
      <c r="I7" s="13">
        <v>1</v>
      </c>
      <c r="J7" s="15">
        <f>44/12</f>
        <v>3.6666666666666665</v>
      </c>
      <c r="K7" s="17">
        <v>4.7199999999999999E-2</v>
      </c>
      <c r="L7" s="17">
        <v>2.7900000000000001E-2</v>
      </c>
      <c r="M7" s="13">
        <v>1</v>
      </c>
      <c r="N7" s="20">
        <f>C7*((D7/C7)*(1-G7)*H7*I7*J7*(K7+L7)-(D7/C7)*(1-G7)*H7*J7*K7)</f>
        <v>7.3097901838500041</v>
      </c>
    </row>
    <row r="8" spans="2:20" s="2" customFormat="1" ht="29.5" customHeight="1" x14ac:dyDescent="0.55000000000000004">
      <c r="B8" s="4" t="s">
        <v>29</v>
      </c>
      <c r="C8" s="13">
        <v>509</v>
      </c>
      <c r="D8" s="13">
        <v>6413</v>
      </c>
      <c r="E8" s="13">
        <v>0</v>
      </c>
      <c r="F8" s="13">
        <v>0</v>
      </c>
      <c r="G8" s="17">
        <v>0.91349999999999998</v>
      </c>
      <c r="H8" s="16">
        <f>0.133</f>
        <v>0.13300000000000001</v>
      </c>
      <c r="I8" s="13">
        <v>1</v>
      </c>
      <c r="J8" s="15">
        <f t="shared" ref="J8:J9" si="0">44/12</f>
        <v>3.6666666666666665</v>
      </c>
      <c r="K8" s="17">
        <v>4.7199999999999999E-2</v>
      </c>
      <c r="L8" s="17">
        <v>2.7900000000000001E-2</v>
      </c>
      <c r="M8" s="13">
        <v>1</v>
      </c>
      <c r="N8" s="20">
        <f t="shared" ref="N8:N9" si="1">C8*((D8/C8)*(1-G8)*H8*I8*J8*(K8+L8)-(D8/C8)*(1-G8)*H8*J8*K8)</f>
        <v>7.547526074550003</v>
      </c>
    </row>
    <row r="9" spans="2:20" s="2" customFormat="1" ht="29.5" customHeight="1" x14ac:dyDescent="0.55000000000000004">
      <c r="B9" s="4" t="s">
        <v>30</v>
      </c>
      <c r="C9" s="13">
        <v>539</v>
      </c>
      <c r="D9" s="13">
        <v>6791</v>
      </c>
      <c r="E9" s="13">
        <v>0</v>
      </c>
      <c r="F9" s="13">
        <v>0</v>
      </c>
      <c r="G9" s="17">
        <v>0.91349999999999998</v>
      </c>
      <c r="H9" s="16">
        <f>0.133</f>
        <v>0.13300000000000001</v>
      </c>
      <c r="I9" s="13">
        <v>1</v>
      </c>
      <c r="J9" s="15">
        <f t="shared" si="0"/>
        <v>3.6666666666666665</v>
      </c>
      <c r="K9" s="17">
        <v>4.7199999999999999E-2</v>
      </c>
      <c r="L9" s="17">
        <v>2.7900000000000001E-2</v>
      </c>
      <c r="M9" s="13">
        <v>1</v>
      </c>
      <c r="N9" s="20">
        <f t="shared" si="1"/>
        <v>7.9923981868500018</v>
      </c>
    </row>
    <row r="10" spans="2:20" ht="22.5" x14ac:dyDescent="0.55000000000000004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2:20" s="3" customFormat="1" ht="29" x14ac:dyDescent="0.55000000000000004">
      <c r="B11" s="22" t="s">
        <v>32</v>
      </c>
      <c r="C11" s="22"/>
      <c r="D11" s="21">
        <f>SUM(N7:N9)</f>
        <v>22.849714445250008</v>
      </c>
      <c r="E11" s="14" t="s">
        <v>35</v>
      </c>
      <c r="G11" s="6"/>
      <c r="H11" s="2"/>
      <c r="I11" s="2"/>
      <c r="J11" s="2"/>
      <c r="K11" s="2"/>
      <c r="L11" s="2"/>
      <c r="M11" s="2"/>
      <c r="P11"/>
      <c r="Q11"/>
      <c r="R11"/>
      <c r="S11"/>
      <c r="T11"/>
    </row>
    <row r="12" spans="2:20" ht="22.5" x14ac:dyDescent="0.55000000000000004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2:20" ht="27.5" customHeight="1" x14ac:dyDescent="0.55000000000000004">
      <c r="B13" s="9" t="s">
        <v>24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10"/>
    </row>
    <row r="14" spans="2:20" ht="27.5" customHeight="1" x14ac:dyDescent="0.55000000000000004">
      <c r="B14" s="9" t="s">
        <v>25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10"/>
    </row>
    <row r="15" spans="2:20" ht="27.5" customHeight="1" x14ac:dyDescent="0.55000000000000004">
      <c r="B15" s="9" t="s">
        <v>26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10"/>
    </row>
    <row r="16" spans="2:20" ht="27.5" customHeight="1" x14ac:dyDescent="0.55000000000000004"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10"/>
    </row>
    <row r="17" spans="2:14" ht="27.5" customHeight="1" x14ac:dyDescent="0.55000000000000004">
      <c r="B17" s="9" t="s">
        <v>39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10"/>
    </row>
    <row r="18" spans="2:14" ht="27.5" customHeight="1" x14ac:dyDescent="0.55000000000000004">
      <c r="B18" s="23" t="s">
        <v>23</v>
      </c>
      <c r="C18" s="23"/>
      <c r="D18" s="23"/>
      <c r="E18" s="23"/>
      <c r="F18" s="23"/>
      <c r="G18" s="23"/>
      <c r="H18" s="23"/>
      <c r="I18" s="8"/>
      <c r="J18" s="8"/>
      <c r="K18" s="8"/>
      <c r="L18" s="8"/>
      <c r="M18" s="8"/>
    </row>
    <row r="19" spans="2:14" ht="27.5" customHeight="1" x14ac:dyDescent="0.55000000000000004">
      <c r="B19" s="9" t="s">
        <v>40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10"/>
    </row>
    <row r="20" spans="2:14" ht="27.5" customHeight="1" x14ac:dyDescent="0.55000000000000004">
      <c r="B20" s="9" t="s">
        <v>17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10"/>
    </row>
    <row r="21" spans="2:14" ht="27.5" customHeight="1" x14ac:dyDescent="0.55000000000000004">
      <c r="B21" s="23" t="s">
        <v>36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2:14" ht="27.5" customHeight="1" x14ac:dyDescent="0.55000000000000004">
      <c r="B22" s="23" t="s">
        <v>37</v>
      </c>
      <c r="C22" s="23"/>
      <c r="D22" s="23"/>
      <c r="E22" s="23"/>
      <c r="F22" s="23"/>
      <c r="G22" s="23"/>
      <c r="H22" s="23"/>
      <c r="I22" s="2"/>
      <c r="J22" s="9"/>
      <c r="K22" s="9"/>
      <c r="L22" s="9"/>
      <c r="M22" s="10"/>
    </row>
    <row r="23" spans="2:14" ht="27.5" customHeight="1" x14ac:dyDescent="0.55000000000000004">
      <c r="B23" s="9" t="s">
        <v>38</v>
      </c>
      <c r="C23" s="9"/>
      <c r="D23" s="11"/>
      <c r="E23" s="9"/>
      <c r="F23" s="9"/>
      <c r="G23" s="9"/>
      <c r="H23" s="9"/>
      <c r="I23" s="9"/>
      <c r="J23" s="9"/>
      <c r="K23" s="9"/>
      <c r="L23" s="9"/>
      <c r="M23" s="10"/>
    </row>
    <row r="24" spans="2:14" ht="22.5" x14ac:dyDescent="0.55000000000000004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4" ht="22.5" x14ac:dyDescent="0.55000000000000004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</sheetData>
  <mergeCells count="4">
    <mergeCell ref="B11:C11"/>
    <mergeCell ref="B18:H18"/>
    <mergeCell ref="B21:N21"/>
    <mergeCell ref="B22:H22"/>
  </mergeCells>
  <phoneticPr fontId="1"/>
  <pageMargins left="0.25" right="0.25" top="0.75" bottom="0.75" header="0.3" footer="0.3"/>
  <pageSetup paperSize="9" scale="58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CO2吸収量</vt:lpstr>
    </vt:vector>
  </TitlesOfParts>
  <Company>TOPPAN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春奈 宮里</dc:creator>
  <cp:lastModifiedBy>春奈 宮里</cp:lastModifiedBy>
  <cp:lastPrinted>2024-03-21T01:19:07Z</cp:lastPrinted>
  <dcterms:created xsi:type="dcterms:W3CDTF">2024-01-22T09:10:57Z</dcterms:created>
  <dcterms:modified xsi:type="dcterms:W3CDTF">2024-11-25T02:08:19Z</dcterms:modified>
</cp:coreProperties>
</file>